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mp\Documen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Titles" localSheetId="0">Sheet1!$6:$6</definedName>
  </definedNames>
  <calcPr calcId="152511"/>
</workbook>
</file>

<file path=xl/calcChain.xml><?xml version="1.0" encoding="utf-8"?>
<calcChain xmlns="http://schemas.openxmlformats.org/spreadsheetml/2006/main">
  <c r="F3" i="1" l="1"/>
  <c r="F2" i="1"/>
  <c r="F1" i="1"/>
  <c r="F4" i="1" l="1"/>
  <c r="I4" i="1" s="1"/>
  <c r="I2" i="1"/>
  <c r="I3" i="1"/>
</calcChain>
</file>

<file path=xl/sharedStrings.xml><?xml version="1.0" encoding="utf-8"?>
<sst xmlns="http://schemas.openxmlformats.org/spreadsheetml/2006/main" count="194" uniqueCount="115">
  <si>
    <t>Adoptions</t>
  </si>
  <si>
    <t>No. Emails</t>
  </si>
  <si>
    <t>% Email</t>
  </si>
  <si>
    <t>Phone Contacts Wk</t>
  </si>
  <si>
    <t>No Bad Emails</t>
  </si>
  <si>
    <t>% Bad</t>
  </si>
  <si>
    <t>Phone Contacts Mo</t>
  </si>
  <si>
    <t>Valid Emails</t>
  </si>
  <si>
    <t>% Valid</t>
  </si>
  <si>
    <t>Phone Contacts Yr</t>
  </si>
  <si>
    <t>Animal ID</t>
  </si>
  <si>
    <t>Operation By</t>
  </si>
  <si>
    <t>Name Last</t>
  </si>
  <si>
    <t>Name First</t>
  </si>
  <si>
    <t>Animal Name</t>
  </si>
  <si>
    <t>Primary Breed</t>
  </si>
  <si>
    <t>Phone Number</t>
  </si>
  <si>
    <t>Email Address</t>
  </si>
  <si>
    <t>Detroit</t>
  </si>
  <si>
    <t>Westland</t>
  </si>
  <si>
    <t>One Year</t>
  </si>
  <si>
    <t># Contacts</t>
  </si>
  <si>
    <t>One Week</t>
  </si>
  <si>
    <t>One Month</t>
  </si>
  <si>
    <t>Offsite</t>
  </si>
  <si>
    <t>Joan R</t>
  </si>
  <si>
    <t>Linda</t>
  </si>
  <si>
    <t>Assignment</t>
  </si>
  <si>
    <t>Rochester</t>
  </si>
  <si>
    <t>Site</t>
  </si>
  <si>
    <t>Type</t>
  </si>
  <si>
    <t>Ted</t>
  </si>
  <si>
    <t>Laura</t>
  </si>
  <si>
    <t>Unk</t>
  </si>
  <si>
    <t>Sandy</t>
  </si>
  <si>
    <t>Week Call</t>
  </si>
  <si>
    <t>Month Call</t>
  </si>
  <si>
    <t>Year Call</t>
  </si>
  <si>
    <t>jtheisen</t>
  </si>
  <si>
    <t>Sarah</t>
  </si>
  <si>
    <t>Conner</t>
  </si>
  <si>
    <t>Rabbit</t>
  </si>
  <si>
    <t>Lionhead / American</t>
  </si>
  <si>
    <t xml:space="preserve"> </t>
  </si>
  <si>
    <t>Kwinfield</t>
  </si>
  <si>
    <t>Takeisha</t>
  </si>
  <si>
    <t>Tubby</t>
  </si>
  <si>
    <t>Cat</t>
  </si>
  <si>
    <t>Dom ShtHr</t>
  </si>
  <si>
    <t>Aaceino</t>
  </si>
  <si>
    <t>Dawn</t>
  </si>
  <si>
    <t>Piggly</t>
  </si>
  <si>
    <t>Guinea Pig</t>
  </si>
  <si>
    <t>American</t>
  </si>
  <si>
    <t>ddubarns</t>
  </si>
  <si>
    <t>Mary</t>
  </si>
  <si>
    <t>Tosca</t>
  </si>
  <si>
    <t>Puppy</t>
  </si>
  <si>
    <t>Mastiff</t>
  </si>
  <si>
    <t>dbjarnesen</t>
  </si>
  <si>
    <t>JEREMY</t>
  </si>
  <si>
    <t>Bird</t>
  </si>
  <si>
    <t>Rooster</t>
  </si>
  <si>
    <t>Mort</t>
  </si>
  <si>
    <t>Fowl</t>
  </si>
  <si>
    <t>Duck - Pekin</t>
  </si>
  <si>
    <t>Kcolbrook</t>
  </si>
  <si>
    <t>Eric</t>
  </si>
  <si>
    <t>Duffy</t>
  </si>
  <si>
    <t>Dog</t>
  </si>
  <si>
    <t>Lhasa Apso</t>
  </si>
  <si>
    <t>Tina</t>
  </si>
  <si>
    <t>Dobby</t>
  </si>
  <si>
    <t>Chihuahua</t>
  </si>
  <si>
    <t>Kitten</t>
  </si>
  <si>
    <t>Cgriggs</t>
  </si>
  <si>
    <t>JULIE</t>
  </si>
  <si>
    <t>Benny</t>
  </si>
  <si>
    <t>Blue Healer / Australian  Cattledog</t>
  </si>
  <si>
    <t>Charles</t>
  </si>
  <si>
    <t>Socrates</t>
  </si>
  <si>
    <t>Carlotta</t>
  </si>
  <si>
    <t>Smoochies</t>
  </si>
  <si>
    <t>Yorkie</t>
  </si>
  <si>
    <t>Gregory</t>
  </si>
  <si>
    <t>Tabitha</t>
  </si>
  <si>
    <t>Rodent</t>
  </si>
  <si>
    <t>Rat</t>
  </si>
  <si>
    <t>Matilda</t>
  </si>
  <si>
    <t>Rambo</t>
  </si>
  <si>
    <t>Shih Tzu</t>
  </si>
  <si>
    <t>jrosen</t>
  </si>
  <si>
    <t>Susan</t>
  </si>
  <si>
    <t>Pumpkin Spice Latte</t>
  </si>
  <si>
    <t>D</t>
  </si>
  <si>
    <t>Ickerman</t>
  </si>
  <si>
    <t>Batman</t>
  </si>
  <si>
    <t>Hulich</t>
  </si>
  <si>
    <t>Torvath</t>
  </si>
  <si>
    <t>TINGRAM</t>
  </si>
  <si>
    <t>Carvie</t>
  </si>
  <si>
    <t>Wathers</t>
  </si>
  <si>
    <t>Gerkins</t>
  </si>
  <si>
    <t>Milat</t>
  </si>
  <si>
    <t>Tezanka</t>
  </si>
  <si>
    <t>Zilagyi</t>
  </si>
  <si>
    <t>Matson</t>
  </si>
  <si>
    <t>#_sandbre@gmail.com</t>
  </si>
  <si>
    <t>N/A</t>
  </si>
  <si>
    <t># disconnected</t>
  </si>
  <si>
    <t>Left message =</t>
  </si>
  <si>
    <t>Took Survey=</t>
  </si>
  <si>
    <t>Contact Key:</t>
  </si>
  <si>
    <t>(555) 555-5555</t>
  </si>
  <si>
    <t>abcdefg@xyz.com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</si>
</sst>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9" fontId="4" fillId="2" borderId="2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7" fillId="0" borderId="0" xfId="0" applyFont="1"/>
    <xf numFmtId="0" fontId="1" fillId="3" borderId="1" xfId="0" applyFont="1" applyFill="1" applyBorder="1"/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Fill="1" applyBorder="1"/>
    <xf numFmtId="0" fontId="9" fillId="4" borderId="1" xfId="0" applyFont="1" applyFill="1" applyBorder="1"/>
    <xf numFmtId="0" fontId="9" fillId="5" borderId="1" xfId="0" applyFont="1" applyFill="1" applyBorder="1"/>
    <xf numFmtId="0" fontId="0" fillId="4" borderId="0" xfId="0" applyFill="1"/>
    <xf numFmtId="0" fontId="8" fillId="4" borderId="1" xfId="0" applyFont="1" applyFill="1" applyBorder="1"/>
    <xf numFmtId="0" fontId="8" fillId="5" borderId="1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8" fillId="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/>
    </xf>
    <xf numFmtId="0" fontId="12" fillId="0" borderId="1" xfId="2" applyFont="1" applyBorder="1" applyAlignment="1">
      <alignment wrapText="1"/>
    </xf>
    <xf numFmtId="0" fontId="13" fillId="0" borderId="1" xfId="2" applyFont="1" applyBorder="1" applyAlignment="1">
      <alignment wrapText="1"/>
    </xf>
    <xf numFmtId="0" fontId="4" fillId="2" borderId="3" xfId="0" applyFont="1" applyFill="1" applyBorder="1" applyAlignment="1"/>
    <xf numFmtId="0" fontId="5" fillId="2" borderId="4" xfId="0" applyFont="1" applyFill="1" applyBorder="1" applyAlignment="1"/>
    <xf numFmtId="0" fontId="4" fillId="2" borderId="4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0" fillId="0" borderId="4" xfId="0" applyBorder="1" applyAlignment="1"/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3"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cdefg@xyz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bcdefg@xyz.com" TargetMode="External"/><Relationship Id="rId1" Type="http://schemas.openxmlformats.org/officeDocument/2006/relationships/hyperlink" Target="mailto:abcdefg@xyz.com" TargetMode="External"/><Relationship Id="rId6" Type="http://schemas.openxmlformats.org/officeDocument/2006/relationships/hyperlink" Target="mailto:abcdefg@xyz.com" TargetMode="External"/><Relationship Id="rId5" Type="http://schemas.openxmlformats.org/officeDocument/2006/relationships/hyperlink" Target="mailto:abcdefg@xyz.com" TargetMode="External"/><Relationship Id="rId4" Type="http://schemas.openxmlformats.org/officeDocument/2006/relationships/hyperlink" Target="mailto:abcdefg@xy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Zeros="0" tabSelected="1" zoomScaleNormal="100" workbookViewId="0">
      <selection activeCell="D22" sqref="D22"/>
    </sheetView>
  </sheetViews>
  <sheetFormatPr defaultRowHeight="15" x14ac:dyDescent="0.25"/>
  <cols>
    <col min="1" max="1" width="5.140625" customWidth="1"/>
    <col min="2" max="2" width="8" customWidth="1"/>
    <col min="3" max="3" width="10" customWidth="1"/>
    <col min="4" max="4" width="10.85546875" customWidth="1"/>
    <col min="5" max="5" width="9" customWidth="1"/>
    <col min="6" max="6" width="10.85546875" customWidth="1"/>
    <col min="7" max="7" width="8.28515625" customWidth="1"/>
    <col min="8" max="8" width="10" customWidth="1"/>
    <col min="9" max="9" width="14.85546875" customWidth="1"/>
    <col min="10" max="10" width="20.28515625" customWidth="1"/>
    <col min="11" max="11" width="6.85546875" style="26" customWidth="1"/>
    <col min="12" max="12" width="7.85546875" customWidth="1"/>
    <col min="13" max="13" width="7.42578125" customWidth="1"/>
  </cols>
  <sheetData>
    <row r="1" spans="1:13" x14ac:dyDescent="0.25">
      <c r="A1" s="45" t="s">
        <v>27</v>
      </c>
      <c r="B1" s="47"/>
      <c r="C1" s="6" t="s">
        <v>22</v>
      </c>
      <c r="D1" s="6" t="s">
        <v>23</v>
      </c>
      <c r="E1" s="6" t="s">
        <v>20</v>
      </c>
      <c r="F1" s="11">
        <f>ROWS($A6:$A22)-2</f>
        <v>15</v>
      </c>
      <c r="G1" s="52" t="s">
        <v>0</v>
      </c>
      <c r="H1" s="53"/>
      <c r="I1" s="12"/>
      <c r="J1" s="12"/>
      <c r="K1" s="45" t="s">
        <v>21</v>
      </c>
      <c r="L1" s="51"/>
      <c r="M1" s="9"/>
    </row>
    <row r="2" spans="1:13" x14ac:dyDescent="0.25">
      <c r="A2" s="48" t="s">
        <v>18</v>
      </c>
      <c r="B2" s="49"/>
      <c r="C2" s="5" t="s">
        <v>32</v>
      </c>
      <c r="D2" s="5" t="s">
        <v>26</v>
      </c>
      <c r="E2" s="5" t="s">
        <v>32</v>
      </c>
      <c r="F2" s="4">
        <f>COUNTIF(J6:$J22,"*@*")</f>
        <v>11</v>
      </c>
      <c r="G2" s="52" t="s">
        <v>1</v>
      </c>
      <c r="H2" s="53"/>
      <c r="I2" s="13">
        <f>IF(F$1=0,0,ROUND(F2/F$1,2))</f>
        <v>0.73</v>
      </c>
      <c r="J2" s="7" t="s">
        <v>2</v>
      </c>
      <c r="K2" s="50" t="s">
        <v>3</v>
      </c>
      <c r="L2" s="51"/>
      <c r="M2" s="10">
        <v>4</v>
      </c>
    </row>
    <row r="3" spans="1:13" x14ac:dyDescent="0.25">
      <c r="A3" s="48" t="s">
        <v>28</v>
      </c>
      <c r="B3" s="49"/>
      <c r="C3" s="5" t="s">
        <v>34</v>
      </c>
      <c r="D3" s="5" t="s">
        <v>31</v>
      </c>
      <c r="E3" s="5" t="s">
        <v>31</v>
      </c>
      <c r="F3" s="4">
        <f>COUNTIF($J6:$J22,"#_*")</f>
        <v>1</v>
      </c>
      <c r="G3" s="52" t="s">
        <v>4</v>
      </c>
      <c r="H3" s="54"/>
      <c r="I3" s="13">
        <f>IF(F$1=0,0,ROUND(F3/F$1,2))</f>
        <v>7.0000000000000007E-2</v>
      </c>
      <c r="J3" s="7" t="s">
        <v>5</v>
      </c>
      <c r="K3" s="50" t="s">
        <v>6</v>
      </c>
      <c r="L3" s="51"/>
      <c r="M3" s="10">
        <v>3</v>
      </c>
    </row>
    <row r="4" spans="1:13" x14ac:dyDescent="0.25">
      <c r="A4" s="45" t="s">
        <v>19</v>
      </c>
      <c r="B4" s="47"/>
      <c r="C4" s="27" t="s">
        <v>33</v>
      </c>
      <c r="D4" s="5" t="s">
        <v>32</v>
      </c>
      <c r="E4" s="5" t="s">
        <v>25</v>
      </c>
      <c r="F4" s="3">
        <f>SUM(F2-F3)</f>
        <v>10</v>
      </c>
      <c r="G4" s="52" t="s">
        <v>7</v>
      </c>
      <c r="H4" s="54"/>
      <c r="I4" s="13">
        <f>IF(F$1=0,0,ROUND(F4/F$1,2))</f>
        <v>0.67</v>
      </c>
      <c r="J4" s="8" t="s">
        <v>8</v>
      </c>
      <c r="K4" s="50" t="s">
        <v>9</v>
      </c>
      <c r="L4" s="51"/>
      <c r="M4" s="10">
        <v>4</v>
      </c>
    </row>
    <row r="5" spans="1:13" x14ac:dyDescent="0.25">
      <c r="A5" s="45" t="s">
        <v>24</v>
      </c>
      <c r="B5" s="46"/>
      <c r="C5" s="5" t="s">
        <v>34</v>
      </c>
      <c r="D5" s="5" t="s">
        <v>26</v>
      </c>
      <c r="E5" s="5" t="s">
        <v>31</v>
      </c>
      <c r="F5" s="14"/>
      <c r="G5" s="15"/>
      <c r="H5" s="16"/>
      <c r="I5" s="17"/>
      <c r="J5" s="18"/>
      <c r="K5" s="17"/>
      <c r="L5" s="19"/>
      <c r="M5" s="10"/>
    </row>
    <row r="6" spans="1:13" ht="24" x14ac:dyDescent="0.25">
      <c r="A6" s="20" t="s">
        <v>29</v>
      </c>
      <c r="B6" s="21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30</v>
      </c>
      <c r="H6" s="20" t="s">
        <v>15</v>
      </c>
      <c r="I6" s="20" t="s">
        <v>16</v>
      </c>
      <c r="J6" s="20" t="s">
        <v>17</v>
      </c>
      <c r="K6" s="22" t="s">
        <v>35</v>
      </c>
      <c r="L6" s="22" t="s">
        <v>36</v>
      </c>
      <c r="M6" s="22" t="s">
        <v>37</v>
      </c>
    </row>
    <row r="7" spans="1:13" ht="24.75" x14ac:dyDescent="0.25">
      <c r="A7" s="28" t="s">
        <v>94</v>
      </c>
      <c r="B7" s="28">
        <v>7613619</v>
      </c>
      <c r="C7" s="28" t="s">
        <v>38</v>
      </c>
      <c r="D7" s="28" t="s">
        <v>95</v>
      </c>
      <c r="E7" s="28" t="s">
        <v>39</v>
      </c>
      <c r="F7" s="28" t="s">
        <v>40</v>
      </c>
      <c r="G7" s="28" t="s">
        <v>41</v>
      </c>
      <c r="H7" s="31" t="s">
        <v>42</v>
      </c>
      <c r="I7" s="42" t="s">
        <v>113</v>
      </c>
      <c r="J7" s="43" t="s">
        <v>114</v>
      </c>
      <c r="K7" s="32" t="s">
        <v>43</v>
      </c>
      <c r="L7" s="28"/>
      <c r="M7" s="28"/>
    </row>
    <row r="8" spans="1:13" x14ac:dyDescent="0.25">
      <c r="A8" s="28" t="s">
        <v>94</v>
      </c>
      <c r="B8" s="28">
        <v>7577008</v>
      </c>
      <c r="C8" s="28" t="s">
        <v>44</v>
      </c>
      <c r="D8" s="28" t="s">
        <v>96</v>
      </c>
      <c r="E8" s="28" t="s">
        <v>45</v>
      </c>
      <c r="F8" s="28" t="s">
        <v>46</v>
      </c>
      <c r="G8" s="28" t="s">
        <v>47</v>
      </c>
      <c r="H8" s="31" t="s">
        <v>48</v>
      </c>
      <c r="I8" s="42" t="s">
        <v>113</v>
      </c>
      <c r="J8" s="43" t="s">
        <v>114</v>
      </c>
      <c r="K8" s="32" t="s">
        <v>43</v>
      </c>
      <c r="L8" s="28"/>
      <c r="M8" s="28"/>
    </row>
    <row r="9" spans="1:13" ht="24.75" x14ac:dyDescent="0.25">
      <c r="A9" s="28" t="s">
        <v>94</v>
      </c>
      <c r="B9" s="28">
        <v>7629792</v>
      </c>
      <c r="C9" s="28" t="s">
        <v>38</v>
      </c>
      <c r="D9" s="28" t="s">
        <v>97</v>
      </c>
      <c r="E9" s="28" t="s">
        <v>50</v>
      </c>
      <c r="F9" s="28" t="s">
        <v>51</v>
      </c>
      <c r="G9" s="31" t="s">
        <v>52</v>
      </c>
      <c r="H9" s="31" t="s">
        <v>53</v>
      </c>
      <c r="I9" s="42" t="s">
        <v>113</v>
      </c>
      <c r="J9" s="43" t="s">
        <v>114</v>
      </c>
      <c r="K9" s="32" t="s">
        <v>43</v>
      </c>
      <c r="L9" s="28"/>
      <c r="M9" s="28"/>
    </row>
    <row r="10" spans="1:13" x14ac:dyDescent="0.25">
      <c r="A10" s="28" t="s">
        <v>94</v>
      </c>
      <c r="B10" s="28">
        <v>7627245</v>
      </c>
      <c r="C10" s="28" t="s">
        <v>54</v>
      </c>
      <c r="D10" s="28" t="s">
        <v>98</v>
      </c>
      <c r="E10" s="28" t="s">
        <v>55</v>
      </c>
      <c r="F10" s="28" t="s">
        <v>56</v>
      </c>
      <c r="G10" s="28" t="s">
        <v>57</v>
      </c>
      <c r="H10" s="31" t="s">
        <v>58</v>
      </c>
      <c r="I10" s="42" t="s">
        <v>113</v>
      </c>
      <c r="J10" s="43" t="s">
        <v>114</v>
      </c>
      <c r="K10" s="32" t="s">
        <v>43</v>
      </c>
      <c r="L10" s="28"/>
      <c r="M10" s="28"/>
    </row>
    <row r="11" spans="1:13" x14ac:dyDescent="0.25">
      <c r="A11" s="28" t="s">
        <v>94</v>
      </c>
      <c r="B11" s="28">
        <v>7614556</v>
      </c>
      <c r="C11" s="28" t="s">
        <v>59</v>
      </c>
      <c r="D11" s="28" t="s">
        <v>99</v>
      </c>
      <c r="E11" s="28" t="s">
        <v>60</v>
      </c>
      <c r="F11" s="28">
        <v>0</v>
      </c>
      <c r="G11" s="28" t="s">
        <v>61</v>
      </c>
      <c r="H11" s="31" t="s">
        <v>62</v>
      </c>
      <c r="I11" s="42" t="s">
        <v>113</v>
      </c>
      <c r="J11" s="43" t="s">
        <v>114</v>
      </c>
      <c r="K11" s="32" t="s">
        <v>43</v>
      </c>
      <c r="L11" s="28"/>
      <c r="M11" s="28"/>
    </row>
    <row r="12" spans="1:13" ht="24.75" x14ac:dyDescent="0.25">
      <c r="A12" s="28" t="s">
        <v>94</v>
      </c>
      <c r="B12" s="28">
        <v>7610132</v>
      </c>
      <c r="C12" s="28" t="s">
        <v>59</v>
      </c>
      <c r="D12" s="28" t="s">
        <v>99</v>
      </c>
      <c r="E12" s="28" t="s">
        <v>60</v>
      </c>
      <c r="F12" s="28" t="s">
        <v>63</v>
      </c>
      <c r="G12" s="28" t="s">
        <v>64</v>
      </c>
      <c r="H12" s="31" t="s">
        <v>65</v>
      </c>
      <c r="I12" s="42" t="s">
        <v>113</v>
      </c>
      <c r="J12" s="43" t="s">
        <v>114</v>
      </c>
      <c r="K12" s="32" t="s">
        <v>43</v>
      </c>
      <c r="L12" s="28"/>
      <c r="M12" s="28"/>
    </row>
    <row r="13" spans="1:13" ht="24.75" x14ac:dyDescent="0.25">
      <c r="A13" s="28" t="s">
        <v>94</v>
      </c>
      <c r="B13" s="28">
        <v>7617524</v>
      </c>
      <c r="C13" s="28" t="s">
        <v>66</v>
      </c>
      <c r="D13" s="28" t="s">
        <v>100</v>
      </c>
      <c r="E13" s="28" t="s">
        <v>67</v>
      </c>
      <c r="F13" s="28" t="s">
        <v>68</v>
      </c>
      <c r="G13" s="28" t="s">
        <v>69</v>
      </c>
      <c r="H13" s="31" t="s">
        <v>70</v>
      </c>
      <c r="I13" s="42" t="s">
        <v>113</v>
      </c>
      <c r="J13" s="30" t="s">
        <v>107</v>
      </c>
      <c r="K13" s="34" t="s">
        <v>43</v>
      </c>
      <c r="L13" s="35"/>
      <c r="M13" s="37"/>
    </row>
    <row r="14" spans="1:13" x14ac:dyDescent="0.25">
      <c r="A14" s="28" t="s">
        <v>94</v>
      </c>
      <c r="B14" s="28">
        <v>7601636</v>
      </c>
      <c r="C14" s="28" t="s">
        <v>38</v>
      </c>
      <c r="D14" s="28" t="s">
        <v>101</v>
      </c>
      <c r="E14" s="28" t="s">
        <v>71</v>
      </c>
      <c r="F14" s="28" t="s">
        <v>72</v>
      </c>
      <c r="G14" s="28" t="s">
        <v>69</v>
      </c>
      <c r="H14" s="31" t="s">
        <v>73</v>
      </c>
      <c r="I14" s="42" t="s">
        <v>113</v>
      </c>
      <c r="J14" s="44" t="s">
        <v>114</v>
      </c>
      <c r="K14" s="32" t="s">
        <v>43</v>
      </c>
      <c r="L14" s="28"/>
      <c r="M14" s="28"/>
    </row>
    <row r="15" spans="1:13" ht="48.75" x14ac:dyDescent="0.25">
      <c r="A15" s="28" t="s">
        <v>94</v>
      </c>
      <c r="B15" s="28">
        <v>7628937</v>
      </c>
      <c r="C15" s="28" t="s">
        <v>75</v>
      </c>
      <c r="D15" s="28" t="s">
        <v>101</v>
      </c>
      <c r="E15" s="28" t="s">
        <v>76</v>
      </c>
      <c r="F15" s="28" t="s">
        <v>77</v>
      </c>
      <c r="G15" s="28" t="s">
        <v>69</v>
      </c>
      <c r="H15" s="31" t="s">
        <v>78</v>
      </c>
      <c r="I15" s="42" t="s">
        <v>113</v>
      </c>
      <c r="J15" s="44" t="s">
        <v>114</v>
      </c>
      <c r="K15" s="32" t="s">
        <v>43</v>
      </c>
      <c r="L15" s="28"/>
      <c r="M15" s="28"/>
    </row>
    <row r="16" spans="1:13" x14ac:dyDescent="0.25">
      <c r="A16" s="28" t="s">
        <v>94</v>
      </c>
      <c r="B16" s="28">
        <v>7605690</v>
      </c>
      <c r="C16" s="28" t="s">
        <v>49</v>
      </c>
      <c r="D16" s="28" t="s">
        <v>102</v>
      </c>
      <c r="E16" s="28" t="s">
        <v>79</v>
      </c>
      <c r="F16" s="28" t="s">
        <v>80</v>
      </c>
      <c r="G16" s="28" t="s">
        <v>74</v>
      </c>
      <c r="H16" s="31" t="s">
        <v>48</v>
      </c>
      <c r="I16" s="42" t="s">
        <v>113</v>
      </c>
      <c r="J16" s="29">
        <v>0</v>
      </c>
      <c r="K16" s="33" t="s">
        <v>43</v>
      </c>
      <c r="L16" s="32" t="s">
        <v>108</v>
      </c>
      <c r="M16" s="36"/>
    </row>
    <row r="17" spans="1:13" ht="36.75" x14ac:dyDescent="0.25">
      <c r="A17" s="28" t="s">
        <v>94</v>
      </c>
      <c r="B17" s="28">
        <v>7627131</v>
      </c>
      <c r="C17" s="28" t="s">
        <v>75</v>
      </c>
      <c r="D17" s="28" t="s">
        <v>103</v>
      </c>
      <c r="E17" s="28" t="s">
        <v>81</v>
      </c>
      <c r="F17" s="28" t="s">
        <v>82</v>
      </c>
      <c r="G17" s="28" t="s">
        <v>69</v>
      </c>
      <c r="H17" s="31" t="s">
        <v>83</v>
      </c>
      <c r="I17" s="42" t="s">
        <v>113</v>
      </c>
      <c r="J17" s="29">
        <v>0</v>
      </c>
      <c r="K17" s="32" t="s">
        <v>108</v>
      </c>
      <c r="L17" s="31" t="s">
        <v>109</v>
      </c>
      <c r="M17" s="28"/>
    </row>
    <row r="18" spans="1:13" x14ac:dyDescent="0.25">
      <c r="A18" s="28" t="s">
        <v>94</v>
      </c>
      <c r="B18" s="28">
        <v>7578787</v>
      </c>
      <c r="C18" s="28" t="s">
        <v>59</v>
      </c>
      <c r="D18" s="28" t="s">
        <v>104</v>
      </c>
      <c r="E18" s="28" t="s">
        <v>84</v>
      </c>
      <c r="F18" s="28" t="s">
        <v>85</v>
      </c>
      <c r="G18" s="28" t="s">
        <v>86</v>
      </c>
      <c r="H18" s="31" t="s">
        <v>87</v>
      </c>
      <c r="I18" s="42" t="s">
        <v>113</v>
      </c>
      <c r="J18" s="44" t="s">
        <v>114</v>
      </c>
      <c r="K18" s="32" t="s">
        <v>43</v>
      </c>
      <c r="L18" s="28"/>
      <c r="M18" s="28"/>
    </row>
    <row r="19" spans="1:13" x14ac:dyDescent="0.25">
      <c r="A19" s="28" t="s">
        <v>94</v>
      </c>
      <c r="B19" s="28">
        <v>7578798</v>
      </c>
      <c r="C19" s="28" t="s">
        <v>59</v>
      </c>
      <c r="D19" s="28" t="s">
        <v>104</v>
      </c>
      <c r="E19" s="28" t="s">
        <v>84</v>
      </c>
      <c r="F19" s="28" t="s">
        <v>88</v>
      </c>
      <c r="G19" s="28" t="s">
        <v>86</v>
      </c>
      <c r="H19" s="31" t="s">
        <v>87</v>
      </c>
      <c r="I19" s="42" t="s">
        <v>113</v>
      </c>
      <c r="J19" s="44" t="s">
        <v>114</v>
      </c>
      <c r="K19" s="32" t="s">
        <v>43</v>
      </c>
      <c r="L19" s="28"/>
      <c r="M19" s="28"/>
    </row>
    <row r="20" spans="1:13" x14ac:dyDescent="0.25">
      <c r="A20" s="28" t="s">
        <v>94</v>
      </c>
      <c r="B20" s="28">
        <v>7628782</v>
      </c>
      <c r="C20" s="28" t="s">
        <v>44</v>
      </c>
      <c r="D20" s="28" t="s">
        <v>105</v>
      </c>
      <c r="E20" s="28" t="s">
        <v>26</v>
      </c>
      <c r="F20" s="28" t="s">
        <v>89</v>
      </c>
      <c r="G20" s="28" t="s">
        <v>69</v>
      </c>
      <c r="H20" s="31" t="s">
        <v>90</v>
      </c>
      <c r="I20" s="42" t="s">
        <v>113</v>
      </c>
      <c r="J20" s="29">
        <v>0</v>
      </c>
      <c r="K20" s="33" t="s">
        <v>43</v>
      </c>
      <c r="L20" s="36"/>
      <c r="M20" s="37"/>
    </row>
    <row r="21" spans="1:13" ht="24.75" x14ac:dyDescent="0.25">
      <c r="A21" s="28" t="s">
        <v>94</v>
      </c>
      <c r="B21" s="28">
        <v>7613983</v>
      </c>
      <c r="C21" s="28" t="s">
        <v>91</v>
      </c>
      <c r="D21" s="28" t="s">
        <v>106</v>
      </c>
      <c r="E21" s="28" t="s">
        <v>92</v>
      </c>
      <c r="F21" s="31" t="s">
        <v>93</v>
      </c>
      <c r="G21" s="28" t="s">
        <v>47</v>
      </c>
      <c r="H21" s="31" t="s">
        <v>48</v>
      </c>
      <c r="I21" s="42" t="s">
        <v>113</v>
      </c>
      <c r="J21" s="29">
        <v>0</v>
      </c>
      <c r="K21" s="34" t="s">
        <v>43</v>
      </c>
      <c r="L21" s="37"/>
      <c r="M21" s="36"/>
    </row>
    <row r="22" spans="1:13" x14ac:dyDescent="0.25">
      <c r="A22" s="23"/>
      <c r="B22" s="24"/>
      <c r="C22" s="23"/>
      <c r="D22" s="23"/>
      <c r="E22" s="23"/>
      <c r="F22" s="23"/>
      <c r="G22" s="23"/>
      <c r="H22" s="23"/>
      <c r="I22" s="41" t="s">
        <v>112</v>
      </c>
      <c r="J22" s="40" t="s">
        <v>110</v>
      </c>
      <c r="K22" s="39"/>
      <c r="L22" s="25"/>
      <c r="M22" s="25"/>
    </row>
    <row r="23" spans="1:13" x14ac:dyDescent="0.25">
      <c r="A23" s="1"/>
      <c r="B23" s="2"/>
      <c r="C23" s="1"/>
      <c r="D23" s="1"/>
      <c r="E23" s="1"/>
      <c r="F23" s="1"/>
      <c r="G23" s="1"/>
      <c r="H23" s="1"/>
      <c r="I23" s="1"/>
      <c r="J23" s="24" t="s">
        <v>111</v>
      </c>
      <c r="K23" s="38"/>
    </row>
    <row r="24" spans="1:13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3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</row>
  </sheetData>
  <mergeCells count="13">
    <mergeCell ref="K4:L4"/>
    <mergeCell ref="K1:L1"/>
    <mergeCell ref="G2:H2"/>
    <mergeCell ref="K2:L2"/>
    <mergeCell ref="G3:H3"/>
    <mergeCell ref="K3:L3"/>
    <mergeCell ref="G1:H1"/>
    <mergeCell ref="G4:H4"/>
    <mergeCell ref="A5:B5"/>
    <mergeCell ref="A4:B4"/>
    <mergeCell ref="A1:B1"/>
    <mergeCell ref="A2:B2"/>
    <mergeCell ref="A3:B3"/>
  </mergeCells>
  <conditionalFormatting sqref="A7:J21">
    <cfRule type="expression" dxfId="2" priority="1" stopIfTrue="1">
      <formula>LEFT($O7,1)="Y"</formula>
    </cfRule>
    <cfRule type="expression" dxfId="1" priority="3">
      <formula>CELL("type",$J7)="l"</formula>
    </cfRule>
  </conditionalFormatting>
  <conditionalFormatting sqref="A7:J21">
    <cfRule type="expression" dxfId="0" priority="2" stopIfTrue="1">
      <formula>OR(CELL("type",$J7)="v",LEFT($J7,1)="#")</formula>
    </cfRule>
  </conditionalFormatting>
  <hyperlinks>
    <hyperlink ref="J7" r:id="rId1"/>
    <hyperlink ref="J8:J12" r:id="rId2" display="abcdefg@xyz.com"/>
    <hyperlink ref="J15" r:id="rId3"/>
    <hyperlink ref="J14" r:id="rId4"/>
    <hyperlink ref="J19" r:id="rId5"/>
    <hyperlink ref="J18" r:id="rId6"/>
  </hyperlinks>
  <pageMargins left="0.17" right="0.16" top="0.3" bottom="0.89" header="0.3" footer="0.17"/>
  <pageSetup orientation="landscape" r:id="rId7"/>
  <headerFooter>
    <oddFooter xml:space="preserve">&amp;L&amp;"Arial,Bold"&amp;10Adoption Support
1-877-387-7386&amp;C&amp;"Arial,Bold"&amp;10&amp;F
&amp;P  of &amp;N&amp;"-,Regular"&amp;11
&amp;R&amp;"Arial,Bold"&amp;10Gray Filled Rows - Do Not Need Calls
White Filled Rows -  Need Calls
Email Address Filled Yellow are Corrected&amp;"-,Regular"&amp;11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Novi Public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AInternet</dc:creator>
  <cp:lastModifiedBy>Shelley Jump</cp:lastModifiedBy>
  <cp:lastPrinted>2013-09-24T16:44:56Z</cp:lastPrinted>
  <dcterms:created xsi:type="dcterms:W3CDTF">2009-03-03T21:27:42Z</dcterms:created>
  <dcterms:modified xsi:type="dcterms:W3CDTF">2017-05-31T23:33:52Z</dcterms:modified>
</cp:coreProperties>
</file>